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735" tabRatio="801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<sst xmlns="http://schemas.openxmlformats.org/spreadsheetml/2006/main" count="61" uniqueCount="49">
  <si>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Численность обучающихся</t>
  </si>
  <si>
    <t>Учебников в библиотечных фондах</t>
  </si>
  <si>
    <t>всего</t>
  </si>
  <si>
    <t>Из них физически изношенных</t>
  </si>
  <si>
    <t>%</t>
  </si>
  <si>
    <t>(экз.)</t>
  </si>
  <si>
    <t>Начальные школы</t>
  </si>
  <si>
    <t>Основные школы</t>
  </si>
  <si>
    <t>Средние школы</t>
  </si>
  <si>
    <t>Всего:</t>
  </si>
  <si>
    <t>1 класс</t>
  </si>
  <si>
    <t>2 класс</t>
  </si>
  <si>
    <t>3 класс</t>
  </si>
  <si>
    <t>4 класс</t>
  </si>
  <si>
    <t>6 класс</t>
  </si>
  <si>
    <t>8 класс</t>
  </si>
  <si>
    <t>9 класс</t>
  </si>
  <si>
    <t>10 класс</t>
  </si>
  <si>
    <t>11 класс</t>
  </si>
  <si>
    <t>Спец. (коррекц.) школы</t>
  </si>
  <si>
    <t>5 класс</t>
  </si>
  <si>
    <t>7 класс</t>
  </si>
  <si>
    <t>МП</t>
  </si>
  <si>
    <t>(Ф.И.О.)</t>
  </si>
  <si>
    <t>Кол-во учебников в личном пользовании (приобретенных на средства родителей)</t>
  </si>
  <si>
    <r>
      <t>Всего (экз.</t>
    </r>
    <r>
      <rPr>
        <b/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>)</t>
    </r>
  </si>
  <si>
    <t>*  1 комплект =  1экземпляру независимо от кол-ва частей</t>
  </si>
  <si>
    <r>
      <t xml:space="preserve">В таблице заполняются только </t>
    </r>
    <r>
      <rPr>
        <b/>
        <i/>
        <sz val="12"/>
        <color indexed="10"/>
        <rFont val="Times New Roman"/>
        <family val="1"/>
      </rPr>
      <t>ПУСТЫЕ</t>
    </r>
    <r>
      <rPr>
        <i/>
        <sz val="12"/>
        <rFont val="Times New Roman"/>
        <family val="1"/>
      </rPr>
      <t xml:space="preserve"> ячейки</t>
    </r>
  </si>
  <si>
    <t>Форма СУ</t>
  </si>
  <si>
    <t>Исследование состояния и использования библиотечных фондов ОО</t>
  </si>
  <si>
    <t>в % от общего числа необходимых</t>
  </si>
  <si>
    <t>СТРОКИ 15 и 27 ДОЛЖНЫ БЫТЬ РАВНЫ</t>
  </si>
  <si>
    <t>Приложение № 1</t>
  </si>
  <si>
    <t>Обеспеченность учебниками из БФ</t>
  </si>
  <si>
    <t>** Фактическая потребность на 2022/2023 у.г. с учетом заказа  и без учета потребности учебников по физкультуре, ИЗО, музыке, технологии</t>
  </si>
  <si>
    <t>Из них выданных учащимся в 2022-23 учебном году</t>
  </si>
  <si>
    <r>
      <t xml:space="preserve">Потребность (в экз.) </t>
    </r>
    <r>
      <rPr>
        <sz val="10"/>
        <color indexed="10"/>
        <rFont val="Times New Roman"/>
        <family val="1"/>
      </rPr>
      <t xml:space="preserve">** </t>
    </r>
    <r>
      <rPr>
        <sz val="10"/>
        <rFont val="Times New Roman"/>
        <family val="1"/>
      </rPr>
      <t>на 2022/2023 у.г.</t>
    </r>
  </si>
  <si>
    <t>Из них не вошедших в ФПУ №858 от 21.09.2022</t>
  </si>
  <si>
    <t>Из них изданных в 2019 и  2020 г. включительно</t>
  </si>
  <si>
    <t>Из них изданных в  2021 и 2022 г. включительно</t>
  </si>
  <si>
    <t>Из них изданных до 2018 г. включительно</t>
  </si>
  <si>
    <t>Кол-во учебников, приобретенных на средства регионального бюджета</t>
  </si>
  <si>
    <t>Юго-Западное упраление ГБОУ ООШ с Высокое м.р.Пестравский Самарской области</t>
  </si>
  <si>
    <t>446177,Самарская обл,Пестравский район,с.Высокое,ул.Советская 25</t>
  </si>
  <si>
    <t>Завхоз Саяпина О.В.</t>
  </si>
  <si>
    <t>тел./факс./e-mail 8(846)7426174</t>
  </si>
  <si>
    <t>Исполнитель  библиотекарь ___________ Саяпина О.В.</t>
  </si>
  <si>
    <t>И.О. директора ГБОУ ООШ с.Высокое _______________ Мозжелова И.А.</t>
  </si>
  <si>
    <t>и.о.директора Мозжелова Ирина Анатольевна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</si>
</sst>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173" fontId="4" fillId="0" borderId="10" xfId="0" applyNumberFormat="1" applyFont="1" applyBorder="1" applyAlignment="1">
      <alignment horizontal="center" vertical="center" wrapText="1"/>
    </xf>
    <xf numFmtId="173" fontId="4" fillId="0" borderId="0" xfId="0" applyNumberFormat="1" applyFont="1" applyAlignment="1">
      <alignment horizontal="left" vertical="center" wrapText="1"/>
    </xf>
    <xf numFmtId="173" fontId="4" fillId="0" borderId="0" xfId="0" applyNumberFormat="1" applyFont="1" applyAlignment="1">
      <alignment horizontal="center"/>
    </xf>
    <xf numFmtId="173" fontId="4" fillId="0" borderId="10" xfId="0" applyNumberFormat="1" applyFont="1" applyBorder="1" applyAlignment="1">
      <alignment horizontal="center" vertical="center" textRotation="90" wrapText="1"/>
    </xf>
    <xf numFmtId="173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4" fillId="0" borderId="0" xfId="53" applyFont="1">
      <alignment/>
      <protection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53" applyFont="1" applyAlignment="1">
      <alignment horizontal="left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53" applyFont="1" applyAlignment="1">
      <alignment horizontal="left" vertical="top" wrapText="1"/>
      <protection/>
    </xf>
    <xf numFmtId="0" fontId="5" fillId="0" borderId="17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эргономического мониторинг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="90" zoomScaleNormal="90" zoomScalePageLayoutView="0" workbookViewId="0" topLeftCell="A1">
      <selection activeCell="A6" sqref="A6:B6"/>
    </sheetView>
  </sheetViews>
  <sheetFormatPr defaultColWidth="9.00390625" defaultRowHeight="12.75"/>
  <cols>
    <col min="1" max="1" width="18.25390625" style="6" customWidth="1"/>
    <col min="2" max="2" width="13.375" style="6" customWidth="1"/>
    <col min="3" max="3" width="11.625" style="6" customWidth="1"/>
    <col min="4" max="5" width="7.75390625" style="6" customWidth="1"/>
    <col min="6" max="6" width="7.75390625" style="12" customWidth="1"/>
    <col min="7" max="9" width="7.75390625" style="6" customWidth="1"/>
    <col min="10" max="10" width="7.75390625" style="12" customWidth="1"/>
    <col min="11" max="11" width="7.75390625" style="6" customWidth="1"/>
    <col min="12" max="12" width="7.75390625" style="12" customWidth="1"/>
    <col min="13" max="13" width="7.75390625" style="6" customWidth="1"/>
    <col min="14" max="14" width="7.75390625" style="12" customWidth="1"/>
    <col min="15" max="16" width="7.75390625" style="6" customWidth="1"/>
    <col min="17" max="17" width="8.875" style="6" customWidth="1"/>
    <col min="18" max="18" width="8.00390625" style="6" customWidth="1"/>
    <col min="19" max="19" width="14.375" style="12" customWidth="1"/>
    <col min="20" max="16384" width="9.125" style="2" customWidth="1"/>
  </cols>
  <sheetData>
    <row r="1" spans="18:19" ht="12.75">
      <c r="R1" s="32" t="s">
        <v>32</v>
      </c>
      <c r="S1" s="32"/>
    </row>
    <row r="2" ht="12.75">
      <c r="A2" s="24" t="s">
        <v>28</v>
      </c>
    </row>
    <row r="3" spans="1:19" ht="12.7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3"/>
      <c r="S3" s="23"/>
    </row>
    <row r="4" spans="1:6" s="16" customFormat="1" ht="12.75" customHeight="1">
      <c r="A4" s="37" t="s">
        <v>42</v>
      </c>
      <c r="B4" s="37"/>
      <c r="C4" s="37"/>
      <c r="D4" s="28"/>
      <c r="E4" s="28"/>
      <c r="F4" s="17"/>
    </row>
    <row r="5" s="16" customFormat="1" ht="12.75">
      <c r="A5" s="30" t="s">
        <v>43</v>
      </c>
    </row>
    <row r="6" spans="1:6" s="16" customFormat="1" ht="12.75" customHeight="1">
      <c r="A6" s="37" t="s">
        <v>48</v>
      </c>
      <c r="B6" s="37"/>
      <c r="F6" s="17"/>
    </row>
    <row r="7" spans="1:16" s="16" customFormat="1" ht="12.75">
      <c r="A7" s="37" t="s">
        <v>44</v>
      </c>
      <c r="B7" s="37"/>
      <c r="C7" s="18"/>
      <c r="D7" s="18"/>
      <c r="E7" s="18"/>
      <c r="F7" s="18"/>
      <c r="G7" s="18"/>
      <c r="H7" s="18"/>
      <c r="I7" s="18"/>
      <c r="J7" s="18"/>
      <c r="K7" s="18"/>
      <c r="L7" s="18"/>
      <c r="M7" s="29"/>
      <c r="N7" s="18"/>
      <c r="O7" s="18"/>
      <c r="P7" s="18"/>
    </row>
    <row r="8" spans="1:24" s="16" customFormat="1" ht="12.75" customHeight="1">
      <c r="A8" s="37" t="s">
        <v>45</v>
      </c>
      <c r="B8" s="3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X8" s="30"/>
    </row>
    <row r="9" spans="1:19" s="15" customFormat="1" ht="12.75" customHeight="1">
      <c r="A9" s="42"/>
      <c r="B9" s="42" t="s">
        <v>0</v>
      </c>
      <c r="C9" s="44" t="s">
        <v>1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50" t="s">
        <v>36</v>
      </c>
      <c r="Q9" s="39" t="s">
        <v>24</v>
      </c>
      <c r="R9" s="39" t="s">
        <v>41</v>
      </c>
      <c r="S9" s="42" t="s">
        <v>33</v>
      </c>
    </row>
    <row r="10" spans="1:19" s="15" customFormat="1" ht="60.75" customHeight="1">
      <c r="A10" s="42"/>
      <c r="B10" s="42"/>
      <c r="C10" s="42" t="s">
        <v>25</v>
      </c>
      <c r="D10" s="34" t="s">
        <v>40</v>
      </c>
      <c r="E10" s="34"/>
      <c r="F10" s="34" t="s">
        <v>38</v>
      </c>
      <c r="G10" s="34"/>
      <c r="H10" s="34" t="s">
        <v>39</v>
      </c>
      <c r="I10" s="34"/>
      <c r="J10" s="34" t="s">
        <v>3</v>
      </c>
      <c r="K10" s="34"/>
      <c r="L10" s="49" t="s">
        <v>37</v>
      </c>
      <c r="M10" s="49"/>
      <c r="N10" s="34" t="s">
        <v>35</v>
      </c>
      <c r="O10" s="34"/>
      <c r="P10" s="51"/>
      <c r="Q10" s="40"/>
      <c r="R10" s="40"/>
      <c r="S10" s="42"/>
    </row>
    <row r="11" spans="1:19" s="15" customFormat="1" ht="69.75" customHeight="1">
      <c r="A11" s="42"/>
      <c r="B11" s="9" t="s">
        <v>2</v>
      </c>
      <c r="C11" s="42"/>
      <c r="D11" s="10" t="s">
        <v>4</v>
      </c>
      <c r="E11" s="8" t="s">
        <v>5</v>
      </c>
      <c r="F11" s="10" t="s">
        <v>4</v>
      </c>
      <c r="G11" s="8" t="s">
        <v>5</v>
      </c>
      <c r="H11" s="10" t="s">
        <v>4</v>
      </c>
      <c r="I11" s="8" t="s">
        <v>5</v>
      </c>
      <c r="J11" s="10" t="s">
        <v>4</v>
      </c>
      <c r="K11" s="8" t="s">
        <v>5</v>
      </c>
      <c r="L11" s="10" t="s">
        <v>4</v>
      </c>
      <c r="M11" s="8" t="s">
        <v>5</v>
      </c>
      <c r="N11" s="10" t="s">
        <v>4</v>
      </c>
      <c r="O11" s="8" t="s">
        <v>5</v>
      </c>
      <c r="P11" s="52"/>
      <c r="Q11" s="41"/>
      <c r="R11" s="41"/>
      <c r="S11" s="13" t="s">
        <v>30</v>
      </c>
    </row>
    <row r="12" spans="1:19" s="15" customFormat="1" ht="13.5" customHeight="1">
      <c r="A12" s="1" t="s">
        <v>6</v>
      </c>
      <c r="B12" s="1"/>
      <c r="C12" s="1"/>
      <c r="D12" s="1" t="e">
        <f>E12/C12</f>
        <v>#DIV/0!</v>
      </c>
      <c r="E12" s="1"/>
      <c r="F12" s="5" t="e">
        <f>G12/C12</f>
        <v>#DIV/0!</v>
      </c>
      <c r="G12" s="1"/>
      <c r="H12" s="1" t="e">
        <f>I12/C12</f>
        <v>#DIV/0!</v>
      </c>
      <c r="I12" s="1"/>
      <c r="J12" s="5" t="e">
        <f>K12/C12</f>
        <v>#DIV/0!</v>
      </c>
      <c r="K12" s="1"/>
      <c r="L12" s="5" t="e">
        <f>M12/C12</f>
        <v>#DIV/0!</v>
      </c>
      <c r="M12" s="1"/>
      <c r="N12" s="5" t="e">
        <f>O12/C12</f>
        <v>#DIV/0!</v>
      </c>
      <c r="O12" s="1"/>
      <c r="P12" s="1"/>
      <c r="Q12" s="1"/>
      <c r="R12" s="1"/>
      <c r="S12" s="5" t="e">
        <f>O12/R12</f>
        <v>#DIV/0!</v>
      </c>
    </row>
    <row r="13" spans="1:19" s="15" customFormat="1" ht="13.5" customHeight="1">
      <c r="A13" s="1" t="s">
        <v>7</v>
      </c>
      <c r="B13" s="1">
        <v>108</v>
      </c>
      <c r="C13" s="1">
        <v>4720</v>
      </c>
      <c r="D13" s="1">
        <f aca="true" t="shared" si="0" ref="D13:D28">E13/C13</f>
        <v>0.16483050847457628</v>
      </c>
      <c r="E13" s="1">
        <v>778</v>
      </c>
      <c r="F13" s="5">
        <f aca="true" t="shared" si="1" ref="F13:F28">G13/C13</f>
        <v>0.05677966101694915</v>
      </c>
      <c r="G13" s="1">
        <v>268</v>
      </c>
      <c r="H13" s="1">
        <f aca="true" t="shared" si="2" ref="H13:H28">I13/C13</f>
        <v>0.058898305084745764</v>
      </c>
      <c r="I13" s="1">
        <v>278</v>
      </c>
      <c r="J13" s="5">
        <f aca="true" t="shared" si="3" ref="J13:J28">K13/C13</f>
        <v>0.7686440677966102</v>
      </c>
      <c r="K13" s="1">
        <v>3628</v>
      </c>
      <c r="L13" s="5">
        <f aca="true" t="shared" si="4" ref="L13:L28">M13/C13</f>
        <v>0.7686440677966102</v>
      </c>
      <c r="M13" s="1">
        <v>3628</v>
      </c>
      <c r="N13" s="5">
        <f aca="true" t="shared" si="5" ref="N13:N28">O13/C13</f>
        <v>0.1906779661016949</v>
      </c>
      <c r="O13" s="1">
        <v>900</v>
      </c>
      <c r="P13" s="1">
        <v>0</v>
      </c>
      <c r="Q13" s="1">
        <v>0</v>
      </c>
      <c r="R13" s="1">
        <v>126</v>
      </c>
      <c r="S13" s="5">
        <f aca="true" t="shared" si="6" ref="S13:S28">O13/R13</f>
        <v>7.142857142857143</v>
      </c>
    </row>
    <row r="14" spans="1:19" s="15" customFormat="1" ht="13.5" customHeight="1">
      <c r="A14" s="1" t="s">
        <v>8</v>
      </c>
      <c r="B14" s="1"/>
      <c r="C14" s="1"/>
      <c r="D14" s="1" t="e">
        <f t="shared" si="0"/>
        <v>#DIV/0!</v>
      </c>
      <c r="E14" s="1"/>
      <c r="F14" s="5" t="e">
        <f t="shared" si="1"/>
        <v>#DIV/0!</v>
      </c>
      <c r="G14" s="1"/>
      <c r="H14" s="1" t="e">
        <f t="shared" si="2"/>
        <v>#DIV/0!</v>
      </c>
      <c r="I14" s="1"/>
      <c r="J14" s="5" t="e">
        <f t="shared" si="3"/>
        <v>#DIV/0!</v>
      </c>
      <c r="K14" s="1"/>
      <c r="L14" s="5" t="e">
        <f t="shared" si="4"/>
        <v>#DIV/0!</v>
      </c>
      <c r="M14" s="1"/>
      <c r="N14" s="5" t="e">
        <f t="shared" si="5"/>
        <v>#DIV/0!</v>
      </c>
      <c r="O14" s="1"/>
      <c r="P14" s="1"/>
      <c r="Q14" s="1"/>
      <c r="R14" s="1"/>
      <c r="S14" s="5" t="e">
        <f t="shared" si="6"/>
        <v>#DIV/0!</v>
      </c>
    </row>
    <row r="15" spans="1:19" s="15" customFormat="1" ht="12.75">
      <c r="A15" s="25" t="s">
        <v>9</v>
      </c>
      <c r="B15" s="25">
        <f>B12+B13+B14</f>
        <v>108</v>
      </c>
      <c r="C15" s="25">
        <f>C12+C13+C14</f>
        <v>4720</v>
      </c>
      <c r="D15" s="25">
        <f t="shared" si="0"/>
        <v>0.16483050847457628</v>
      </c>
      <c r="E15" s="25">
        <f>E12+E13+E14</f>
        <v>778</v>
      </c>
      <c r="F15" s="26">
        <f t="shared" si="1"/>
        <v>0.05677966101694915</v>
      </c>
      <c r="G15" s="25">
        <f>G12+G13+G14</f>
        <v>268</v>
      </c>
      <c r="H15" s="25">
        <f t="shared" si="2"/>
        <v>0.058898305084745764</v>
      </c>
      <c r="I15" s="25">
        <v>278</v>
      </c>
      <c r="J15" s="26">
        <f t="shared" si="3"/>
        <v>0.7686440677966102</v>
      </c>
      <c r="K15" s="25">
        <f>K12+K13+K14</f>
        <v>3628</v>
      </c>
      <c r="L15" s="26">
        <f t="shared" si="4"/>
        <v>0.7686440677966102</v>
      </c>
      <c r="M15" s="25">
        <f>M12+M13+M14</f>
        <v>3628</v>
      </c>
      <c r="N15" s="26">
        <f t="shared" si="5"/>
        <v>0.1906779661016949</v>
      </c>
      <c r="O15" s="25">
        <f>O12+O13+O14</f>
        <v>900</v>
      </c>
      <c r="P15" s="25"/>
      <c r="Q15" s="25">
        <f>Q12+Q13+Q14</f>
        <v>0</v>
      </c>
      <c r="R15" s="25">
        <f>R12+R13+R14</f>
        <v>126</v>
      </c>
      <c r="S15" s="26">
        <f t="shared" si="6"/>
        <v>7.142857142857143</v>
      </c>
    </row>
    <row r="16" spans="1:19" s="15" customFormat="1" ht="14.25" customHeight="1">
      <c r="A16" s="1" t="s">
        <v>10</v>
      </c>
      <c r="B16" s="3">
        <v>12</v>
      </c>
      <c r="C16" s="3">
        <v>475</v>
      </c>
      <c r="D16" s="1">
        <f t="shared" si="0"/>
        <v>0.16</v>
      </c>
      <c r="E16" s="3">
        <v>76</v>
      </c>
      <c r="F16" s="5">
        <f t="shared" si="1"/>
        <v>0</v>
      </c>
      <c r="G16" s="3">
        <v>0</v>
      </c>
      <c r="H16" s="1">
        <f t="shared" si="2"/>
        <v>0.02526315789473684</v>
      </c>
      <c r="I16" s="3">
        <v>12</v>
      </c>
      <c r="J16" s="5">
        <f t="shared" si="3"/>
        <v>0.8210526315789474</v>
      </c>
      <c r="K16" s="3">
        <v>390</v>
      </c>
      <c r="L16" s="5">
        <f t="shared" si="4"/>
        <v>0.8210526315789474</v>
      </c>
      <c r="M16" s="3">
        <v>390</v>
      </c>
      <c r="N16" s="5">
        <f t="shared" si="5"/>
        <v>0.12631578947368421</v>
      </c>
      <c r="O16" s="3">
        <v>60</v>
      </c>
      <c r="P16" s="3">
        <v>0</v>
      </c>
      <c r="Q16" s="3">
        <v>0</v>
      </c>
      <c r="R16" s="1">
        <v>0</v>
      </c>
      <c r="S16" s="5" t="e">
        <f t="shared" si="6"/>
        <v>#DIV/0!</v>
      </c>
    </row>
    <row r="17" spans="1:19" s="15" customFormat="1" ht="14.25" customHeight="1">
      <c r="A17" s="1" t="s">
        <v>11</v>
      </c>
      <c r="B17" s="3">
        <v>17</v>
      </c>
      <c r="C17" s="3">
        <v>464</v>
      </c>
      <c r="D17" s="1">
        <f t="shared" si="0"/>
        <v>0.15301724137931033</v>
      </c>
      <c r="E17" s="3">
        <v>71</v>
      </c>
      <c r="F17" s="5">
        <f t="shared" si="1"/>
        <v>0.021551724137931036</v>
      </c>
      <c r="G17" s="3">
        <v>10</v>
      </c>
      <c r="H17" s="1">
        <f t="shared" si="2"/>
        <v>0.00646551724137931</v>
      </c>
      <c r="I17" s="3">
        <v>3</v>
      </c>
      <c r="J17" s="5">
        <f t="shared" si="3"/>
        <v>0.8189655172413793</v>
      </c>
      <c r="K17" s="3">
        <v>380</v>
      </c>
      <c r="L17" s="5">
        <f t="shared" si="4"/>
        <v>0.8189655172413793</v>
      </c>
      <c r="M17" s="3">
        <v>380</v>
      </c>
      <c r="N17" s="5">
        <f t="shared" si="5"/>
        <v>0.16810344827586207</v>
      </c>
      <c r="O17" s="3">
        <v>78</v>
      </c>
      <c r="P17" s="3">
        <v>0</v>
      </c>
      <c r="Q17" s="3">
        <v>0</v>
      </c>
      <c r="R17" s="1">
        <v>2</v>
      </c>
      <c r="S17" s="5">
        <f t="shared" si="6"/>
        <v>39</v>
      </c>
    </row>
    <row r="18" spans="1:19" s="15" customFormat="1" ht="14.25" customHeight="1">
      <c r="A18" s="1" t="s">
        <v>12</v>
      </c>
      <c r="B18" s="3">
        <v>11</v>
      </c>
      <c r="C18" s="3">
        <v>499</v>
      </c>
      <c r="D18" s="1">
        <f t="shared" si="0"/>
        <v>0.1062124248496994</v>
      </c>
      <c r="E18" s="3">
        <v>53</v>
      </c>
      <c r="F18" s="5">
        <f t="shared" si="1"/>
        <v>0.052104208416833664</v>
      </c>
      <c r="G18" s="3">
        <v>26</v>
      </c>
      <c r="H18" s="1">
        <f t="shared" si="2"/>
        <v>0.008016032064128256</v>
      </c>
      <c r="I18" s="3">
        <v>4</v>
      </c>
      <c r="J18" s="5">
        <f t="shared" si="3"/>
        <v>0.8416833667334669</v>
      </c>
      <c r="K18" s="3">
        <v>420</v>
      </c>
      <c r="L18" s="5">
        <f t="shared" si="4"/>
        <v>0.8416833667334669</v>
      </c>
      <c r="M18" s="3">
        <v>420</v>
      </c>
      <c r="N18" s="5">
        <f t="shared" si="5"/>
        <v>0.11022044088176353</v>
      </c>
      <c r="O18" s="3">
        <v>55</v>
      </c>
      <c r="P18" s="3">
        <v>0</v>
      </c>
      <c r="Q18" s="3">
        <v>0</v>
      </c>
      <c r="R18" s="1">
        <v>0</v>
      </c>
      <c r="S18" s="5" t="e">
        <f t="shared" si="6"/>
        <v>#DIV/0!</v>
      </c>
    </row>
    <row r="19" spans="1:19" s="15" customFormat="1" ht="14.25" customHeight="1">
      <c r="A19" s="1" t="s">
        <v>13</v>
      </c>
      <c r="B19" s="3">
        <v>9</v>
      </c>
      <c r="C19" s="3">
        <v>497</v>
      </c>
      <c r="D19" s="1">
        <f t="shared" si="0"/>
        <v>0.07243460764587525</v>
      </c>
      <c r="E19" s="3">
        <v>36</v>
      </c>
      <c r="F19" s="5">
        <f t="shared" si="1"/>
        <v>0.13883299798792756</v>
      </c>
      <c r="G19" s="3">
        <v>69</v>
      </c>
      <c r="H19" s="1">
        <f t="shared" si="2"/>
        <v>0</v>
      </c>
      <c r="I19" s="3">
        <v>0</v>
      </c>
      <c r="J19" s="5">
        <f t="shared" si="3"/>
        <v>0.8128772635814889</v>
      </c>
      <c r="K19" s="3">
        <v>404</v>
      </c>
      <c r="L19" s="5">
        <f t="shared" si="4"/>
        <v>0.8128772635814889</v>
      </c>
      <c r="M19" s="3">
        <v>404</v>
      </c>
      <c r="N19" s="5">
        <f t="shared" si="5"/>
        <v>0.09054325955734406</v>
      </c>
      <c r="O19" s="3">
        <v>45</v>
      </c>
      <c r="P19" s="3">
        <v>0</v>
      </c>
      <c r="Q19" s="3">
        <v>0</v>
      </c>
      <c r="R19" s="1">
        <v>0</v>
      </c>
      <c r="S19" s="5" t="e">
        <f t="shared" si="6"/>
        <v>#DIV/0!</v>
      </c>
    </row>
    <row r="20" spans="1:19" s="15" customFormat="1" ht="14.25" customHeight="1">
      <c r="A20" s="1" t="s">
        <v>20</v>
      </c>
      <c r="B20" s="3">
        <v>8</v>
      </c>
      <c r="C20" s="3">
        <v>553</v>
      </c>
      <c r="D20" s="1">
        <f t="shared" si="0"/>
        <v>0.12658227848101267</v>
      </c>
      <c r="E20" s="3">
        <v>70</v>
      </c>
      <c r="F20" s="5">
        <f t="shared" si="1"/>
        <v>0.12296564195298372</v>
      </c>
      <c r="G20" s="3">
        <v>68</v>
      </c>
      <c r="H20" s="1">
        <f t="shared" si="2"/>
        <v>0.04159132007233273</v>
      </c>
      <c r="I20" s="3">
        <v>23</v>
      </c>
      <c r="J20" s="5">
        <f t="shared" si="3"/>
        <v>0.7576853526220615</v>
      </c>
      <c r="K20" s="3">
        <v>419</v>
      </c>
      <c r="L20" s="5">
        <f t="shared" si="4"/>
        <v>0.7576853526220615</v>
      </c>
      <c r="M20" s="3">
        <v>419</v>
      </c>
      <c r="N20" s="5">
        <f t="shared" si="5"/>
        <v>0.10126582278481013</v>
      </c>
      <c r="O20" s="3">
        <v>56</v>
      </c>
      <c r="P20" s="3">
        <v>0</v>
      </c>
      <c r="Q20" s="3">
        <v>0</v>
      </c>
      <c r="R20" s="1">
        <v>6</v>
      </c>
      <c r="S20" s="5">
        <f t="shared" si="6"/>
        <v>9.333333333333334</v>
      </c>
    </row>
    <row r="21" spans="1:19" s="15" customFormat="1" ht="14.25" customHeight="1">
      <c r="A21" s="1" t="s">
        <v>14</v>
      </c>
      <c r="B21" s="3">
        <v>14</v>
      </c>
      <c r="C21" s="3">
        <v>529</v>
      </c>
      <c r="D21" s="1">
        <f t="shared" si="0"/>
        <v>0.10775047258979206</v>
      </c>
      <c r="E21" s="3">
        <v>57</v>
      </c>
      <c r="F21" s="5">
        <f t="shared" si="1"/>
        <v>0.07939508506616257</v>
      </c>
      <c r="G21" s="3">
        <v>42</v>
      </c>
      <c r="H21" s="1">
        <f t="shared" si="2"/>
        <v>0.054820415879017016</v>
      </c>
      <c r="I21" s="3">
        <v>29</v>
      </c>
      <c r="J21" s="5">
        <f t="shared" si="3"/>
        <v>0.6559546313799622</v>
      </c>
      <c r="K21" s="3">
        <v>347</v>
      </c>
      <c r="L21" s="5">
        <f t="shared" si="4"/>
        <v>0.6559546313799622</v>
      </c>
      <c r="M21" s="3">
        <v>347</v>
      </c>
      <c r="N21" s="5">
        <f t="shared" si="5"/>
        <v>0.2381852551984877</v>
      </c>
      <c r="O21" s="3">
        <v>126</v>
      </c>
      <c r="P21" s="3">
        <v>0</v>
      </c>
      <c r="Q21" s="3">
        <v>0</v>
      </c>
      <c r="R21" s="1">
        <v>0</v>
      </c>
      <c r="S21" s="5" t="e">
        <f t="shared" si="6"/>
        <v>#DIV/0!</v>
      </c>
    </row>
    <row r="22" spans="1:19" s="15" customFormat="1" ht="14.25" customHeight="1">
      <c r="A22" s="1" t="s">
        <v>21</v>
      </c>
      <c r="B22" s="3">
        <v>14</v>
      </c>
      <c r="C22" s="3">
        <v>597</v>
      </c>
      <c r="D22" s="1">
        <f t="shared" si="0"/>
        <v>0.20435510887772193</v>
      </c>
      <c r="E22" s="3">
        <v>122</v>
      </c>
      <c r="F22" s="5">
        <f t="shared" si="1"/>
        <v>0.05695142378559464</v>
      </c>
      <c r="G22" s="3">
        <v>34</v>
      </c>
      <c r="H22" s="1">
        <f t="shared" si="2"/>
        <v>0.15577889447236182</v>
      </c>
      <c r="I22" s="3">
        <v>93</v>
      </c>
      <c r="J22" s="5">
        <f t="shared" si="3"/>
        <v>0.6030150753768844</v>
      </c>
      <c r="K22" s="3">
        <v>360</v>
      </c>
      <c r="L22" s="5">
        <f t="shared" si="4"/>
        <v>0.6030150753768844</v>
      </c>
      <c r="M22" s="3">
        <v>360</v>
      </c>
      <c r="N22" s="5">
        <f t="shared" si="5"/>
        <v>0.2998324958123953</v>
      </c>
      <c r="O22" s="3">
        <v>179</v>
      </c>
      <c r="P22" s="3">
        <v>0</v>
      </c>
      <c r="Q22" s="3">
        <v>0</v>
      </c>
      <c r="R22" s="1">
        <v>18</v>
      </c>
      <c r="S22" s="5">
        <f t="shared" si="6"/>
        <v>9.944444444444445</v>
      </c>
    </row>
    <row r="23" spans="1:19" ht="14.25" customHeight="1">
      <c r="A23" s="1" t="s">
        <v>15</v>
      </c>
      <c r="B23" s="3">
        <v>15</v>
      </c>
      <c r="C23" s="3">
        <v>649</v>
      </c>
      <c r="D23" s="1">
        <f t="shared" si="0"/>
        <v>0.24345146379044685</v>
      </c>
      <c r="E23" s="3">
        <v>158</v>
      </c>
      <c r="F23" s="5">
        <f t="shared" si="1"/>
        <v>0.0030816640986132513</v>
      </c>
      <c r="G23" s="3">
        <v>2</v>
      </c>
      <c r="H23" s="1">
        <f t="shared" si="2"/>
        <v>0.1633281972265023</v>
      </c>
      <c r="I23" s="3">
        <v>106</v>
      </c>
      <c r="J23" s="5">
        <f t="shared" si="3"/>
        <v>0.7580893682588598</v>
      </c>
      <c r="K23" s="3">
        <v>492</v>
      </c>
      <c r="L23" s="5">
        <f t="shared" si="4"/>
        <v>0.7580893682588598</v>
      </c>
      <c r="M23" s="3">
        <v>492</v>
      </c>
      <c r="N23" s="5">
        <f t="shared" si="5"/>
        <v>0.29583975346687214</v>
      </c>
      <c r="O23" s="3">
        <v>192</v>
      </c>
      <c r="P23" s="3">
        <v>0</v>
      </c>
      <c r="Q23" s="3">
        <v>0</v>
      </c>
      <c r="R23" s="1">
        <v>93</v>
      </c>
      <c r="S23" s="5">
        <f t="shared" si="6"/>
        <v>2.064516129032258</v>
      </c>
    </row>
    <row r="24" spans="1:19" ht="14.25" customHeight="1">
      <c r="A24" s="1" t="s">
        <v>16</v>
      </c>
      <c r="B24" s="3">
        <v>8</v>
      </c>
      <c r="C24" s="3">
        <v>457</v>
      </c>
      <c r="D24" s="1">
        <f t="shared" si="0"/>
        <v>0.29540481400437635</v>
      </c>
      <c r="E24" s="3">
        <v>135</v>
      </c>
      <c r="F24" s="5">
        <f t="shared" si="1"/>
        <v>0.037199124726477024</v>
      </c>
      <c r="G24" s="3">
        <v>17</v>
      </c>
      <c r="H24" s="1">
        <f t="shared" si="2"/>
        <v>0.0175054704595186</v>
      </c>
      <c r="I24" s="3">
        <v>8</v>
      </c>
      <c r="J24" s="5">
        <f t="shared" si="3"/>
        <v>0.9102844638949672</v>
      </c>
      <c r="K24" s="3">
        <v>416</v>
      </c>
      <c r="L24" s="5">
        <f t="shared" si="4"/>
        <v>0.9102844638949672</v>
      </c>
      <c r="M24" s="3">
        <v>416</v>
      </c>
      <c r="N24" s="5">
        <f t="shared" si="5"/>
        <v>0.23851203501094093</v>
      </c>
      <c r="O24" s="3">
        <v>109</v>
      </c>
      <c r="P24" s="3">
        <v>0</v>
      </c>
      <c r="Q24" s="3">
        <v>0</v>
      </c>
      <c r="R24" s="1">
        <v>7</v>
      </c>
      <c r="S24" s="5">
        <f t="shared" si="6"/>
        <v>15.571428571428571</v>
      </c>
    </row>
    <row r="25" spans="1:19" ht="14.25" customHeight="1">
      <c r="A25" s="1" t="s">
        <v>17</v>
      </c>
      <c r="B25" s="3">
        <v>0</v>
      </c>
      <c r="C25" s="3"/>
      <c r="D25" s="1" t="e">
        <f t="shared" si="0"/>
        <v>#DIV/0!</v>
      </c>
      <c r="E25" s="3"/>
      <c r="F25" s="5" t="e">
        <f t="shared" si="1"/>
        <v>#DIV/0!</v>
      </c>
      <c r="G25" s="3"/>
      <c r="H25" s="1" t="e">
        <f t="shared" si="2"/>
        <v>#DIV/0!</v>
      </c>
      <c r="I25" s="3"/>
      <c r="J25" s="5" t="e">
        <f t="shared" si="3"/>
        <v>#DIV/0!</v>
      </c>
      <c r="K25" s="3"/>
      <c r="L25" s="5" t="e">
        <f t="shared" si="4"/>
        <v>#DIV/0!</v>
      </c>
      <c r="M25" s="3"/>
      <c r="N25" s="5" t="e">
        <f t="shared" si="5"/>
        <v>#DIV/0!</v>
      </c>
      <c r="O25" s="3"/>
      <c r="P25" s="3"/>
      <c r="Q25" s="3"/>
      <c r="R25" s="1"/>
      <c r="S25" s="5" t="e">
        <f t="shared" si="6"/>
        <v>#DIV/0!</v>
      </c>
    </row>
    <row r="26" spans="1:19" ht="14.25" customHeight="1">
      <c r="A26" s="1" t="s">
        <v>18</v>
      </c>
      <c r="B26" s="3">
        <v>0</v>
      </c>
      <c r="C26" s="3"/>
      <c r="D26" s="1" t="e">
        <f t="shared" si="0"/>
        <v>#DIV/0!</v>
      </c>
      <c r="E26" s="3"/>
      <c r="F26" s="5" t="e">
        <f t="shared" si="1"/>
        <v>#DIV/0!</v>
      </c>
      <c r="G26" s="3"/>
      <c r="H26" s="1" t="e">
        <f t="shared" si="2"/>
        <v>#DIV/0!</v>
      </c>
      <c r="I26" s="3"/>
      <c r="J26" s="5" t="e">
        <f t="shared" si="3"/>
        <v>#DIV/0!</v>
      </c>
      <c r="K26" s="3"/>
      <c r="L26" s="5" t="e">
        <f t="shared" si="4"/>
        <v>#DIV/0!</v>
      </c>
      <c r="M26" s="3"/>
      <c r="N26" s="5" t="e">
        <f t="shared" si="5"/>
        <v>#DIV/0!</v>
      </c>
      <c r="O26" s="3"/>
      <c r="P26" s="3"/>
      <c r="Q26" s="3"/>
      <c r="R26" s="1"/>
      <c r="S26" s="5" t="e">
        <f t="shared" si="6"/>
        <v>#DIV/0!</v>
      </c>
    </row>
    <row r="27" spans="1:19" ht="14.25" customHeight="1">
      <c r="A27" s="25" t="s">
        <v>9</v>
      </c>
      <c r="B27" s="27">
        <f>B16+B17+B18+B19+B20+B22+B21+B23+B24+B25+B26</f>
        <v>108</v>
      </c>
      <c r="C27" s="27">
        <f>C16+C17+C18+C19+C20+C22+C21+C23+C24+C25+C26</f>
        <v>4720</v>
      </c>
      <c r="D27" s="25">
        <f t="shared" si="0"/>
        <v>0.16483050847457628</v>
      </c>
      <c r="E27" s="27">
        <f>E16+E17+E18+E19+E20+E22+E21+E23+E24+E25+E26</f>
        <v>778</v>
      </c>
      <c r="F27" s="26">
        <f t="shared" si="1"/>
        <v>0.05677966101694915</v>
      </c>
      <c r="G27" s="25">
        <f>G16+G17+G18+G19+G20+G22+G21+G23+G24+G25+G26</f>
        <v>268</v>
      </c>
      <c r="H27" s="25">
        <f t="shared" si="2"/>
        <v>0.058898305084745764</v>
      </c>
      <c r="I27" s="27">
        <f>SUM(I16:I26)</f>
        <v>278</v>
      </c>
      <c r="J27" s="26">
        <f t="shared" si="3"/>
        <v>0.7686440677966102</v>
      </c>
      <c r="K27" s="25">
        <f>K16+K17+K18+K19+K20+K22+K21+K23+K24+K25+K26</f>
        <v>3628</v>
      </c>
      <c r="L27" s="26">
        <f t="shared" si="4"/>
        <v>0.7686440677966102</v>
      </c>
      <c r="M27" s="25">
        <f>M16+M17+M18+M19+M20+M22+M21+M23+M24+M25+M26</f>
        <v>3628</v>
      </c>
      <c r="N27" s="26">
        <f t="shared" si="5"/>
        <v>0.1906779661016949</v>
      </c>
      <c r="O27" s="25">
        <f>O16+O17+O18+O19+O20+O22+O21+O23+O24+O25+O26</f>
        <v>900</v>
      </c>
      <c r="P27" s="25"/>
      <c r="Q27" s="25">
        <f>Q16+Q17+Q18+Q19+Q20+Q22+Q21+Q23+Q24+Q25+Q26</f>
        <v>0</v>
      </c>
      <c r="R27" s="25">
        <f>R16+R17+R18+R19+R20+R22+R21+R23+R24+R25+R26</f>
        <v>126</v>
      </c>
      <c r="S27" s="26">
        <f t="shared" si="6"/>
        <v>7.142857142857143</v>
      </c>
    </row>
    <row r="28" spans="1:19" ht="23.25" customHeight="1">
      <c r="A28" s="1" t="s">
        <v>19</v>
      </c>
      <c r="B28" s="3"/>
      <c r="C28" s="3"/>
      <c r="D28" s="1" t="e">
        <f t="shared" si="0"/>
        <v>#DIV/0!</v>
      </c>
      <c r="E28" s="3"/>
      <c r="F28" s="5" t="e">
        <f t="shared" si="1"/>
        <v>#DIV/0!</v>
      </c>
      <c r="G28" s="3"/>
      <c r="H28" s="1" t="e">
        <f t="shared" si="2"/>
        <v>#DIV/0!</v>
      </c>
      <c r="I28" s="3"/>
      <c r="J28" s="5" t="e">
        <f t="shared" si="3"/>
        <v>#DIV/0!</v>
      </c>
      <c r="K28" s="3"/>
      <c r="L28" s="5" t="e">
        <f t="shared" si="4"/>
        <v>#DIV/0!</v>
      </c>
      <c r="M28" s="3"/>
      <c r="N28" s="5" t="e">
        <f t="shared" si="5"/>
        <v>#DIV/0!</v>
      </c>
      <c r="O28" s="3"/>
      <c r="P28" s="3"/>
      <c r="Q28" s="3"/>
      <c r="R28" s="1"/>
      <c r="S28" s="5" t="e">
        <f t="shared" si="6"/>
        <v>#DIV/0!</v>
      </c>
    </row>
    <row r="29" spans="1:19" ht="14.25" customHeight="1">
      <c r="A29" s="48" t="s">
        <v>27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4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.75">
      <c r="A31" s="7"/>
      <c r="B31" s="7"/>
      <c r="C31" s="7"/>
      <c r="D31" s="7"/>
      <c r="E31" s="7"/>
      <c r="F31" s="11"/>
      <c r="G31" s="7"/>
      <c r="H31" s="7"/>
      <c r="I31" s="7"/>
      <c r="J31" s="11"/>
      <c r="K31" s="7"/>
      <c r="L31" s="11"/>
      <c r="M31" s="7"/>
      <c r="N31" s="11"/>
      <c r="O31" s="7"/>
      <c r="P31" s="7"/>
      <c r="Q31" s="4"/>
      <c r="R31" s="4"/>
      <c r="S31" s="14"/>
    </row>
    <row r="32" spans="1:19" ht="12.75">
      <c r="A32" s="38" t="s">
        <v>47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11"/>
      <c r="M32" s="7"/>
      <c r="N32" s="11"/>
      <c r="O32" s="7"/>
      <c r="P32" s="7"/>
      <c r="Q32" s="4"/>
      <c r="R32" s="4" t="s">
        <v>23</v>
      </c>
      <c r="S32" s="14"/>
    </row>
    <row r="33" spans="1:19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1"/>
      <c r="M33" s="7"/>
      <c r="N33" s="11"/>
      <c r="O33" s="7"/>
      <c r="P33" s="7"/>
      <c r="Q33" s="4"/>
      <c r="R33" s="4"/>
      <c r="S33" s="14"/>
    </row>
    <row r="34" spans="1:19" ht="12.75">
      <c r="A34" s="19" t="s">
        <v>22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11"/>
      <c r="M34" s="7"/>
      <c r="N34" s="11"/>
      <c r="O34" s="7"/>
      <c r="P34" s="7"/>
      <c r="Q34" s="4"/>
      <c r="R34" s="4"/>
      <c r="S34" s="14"/>
    </row>
    <row r="35" spans="1:19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11"/>
      <c r="M35" s="7"/>
      <c r="N35" s="11"/>
      <c r="O35" s="7"/>
      <c r="P35" s="7"/>
      <c r="Q35" s="4"/>
      <c r="R35" s="4"/>
      <c r="S35" s="14"/>
    </row>
    <row r="36" spans="1:19" ht="12.75">
      <c r="A36" s="47" t="s">
        <v>46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11"/>
      <c r="M36" s="7"/>
      <c r="N36" s="11"/>
      <c r="O36" s="7"/>
      <c r="P36" s="7"/>
      <c r="Q36" s="4"/>
      <c r="R36" s="4" t="s">
        <v>23</v>
      </c>
      <c r="S36" s="14"/>
    </row>
    <row r="37" spans="1:19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11"/>
      <c r="M37" s="7"/>
      <c r="N37" s="11"/>
      <c r="O37" s="7"/>
      <c r="P37" s="7"/>
      <c r="Q37" s="4"/>
      <c r="R37" s="4"/>
      <c r="S37" s="14"/>
    </row>
    <row r="38" spans="1:19" ht="20.25" customHeight="1">
      <c r="A38" s="33" t="s">
        <v>26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29.25" customHeight="1">
      <c r="A39" s="43" t="s">
        <v>34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8.75">
      <c r="A40" s="35" t="s">
        <v>31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</sheetData>
  <sheetProtection/>
  <mergeCells count="28">
    <mergeCell ref="S9:S10"/>
    <mergeCell ref="A35:K35"/>
    <mergeCell ref="A36:K36"/>
    <mergeCell ref="L10:M10"/>
    <mergeCell ref="N10:O10"/>
    <mergeCell ref="D10:E10"/>
    <mergeCell ref="H10:I10"/>
    <mergeCell ref="P9:P11"/>
    <mergeCell ref="A39:S39"/>
    <mergeCell ref="A6:B6"/>
    <mergeCell ref="A8:B8"/>
    <mergeCell ref="A7:B7"/>
    <mergeCell ref="A9:A11"/>
    <mergeCell ref="B9:B10"/>
    <mergeCell ref="C9:O9"/>
    <mergeCell ref="J10:K10"/>
    <mergeCell ref="A37:K37"/>
    <mergeCell ref="A29:S29"/>
    <mergeCell ref="A3:Q3"/>
    <mergeCell ref="R1:S1"/>
    <mergeCell ref="A38:S38"/>
    <mergeCell ref="F10:G10"/>
    <mergeCell ref="A40:S40"/>
    <mergeCell ref="A4:C4"/>
    <mergeCell ref="A32:K32"/>
    <mergeCell ref="Q9:Q11"/>
    <mergeCell ref="R9:R11"/>
    <mergeCell ref="C10:C11"/>
  </mergeCells>
  <printOptions/>
  <pageMargins left="0.1968503937007874" right="0.1968503937007874" top="0" bottom="0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</dc:creator>
  <cp:keywords/>
  <dc:description/>
  <cp:lastModifiedBy>user</cp:lastModifiedBy>
  <cp:lastPrinted>2022-12-06T08:19:29Z</cp:lastPrinted>
  <dcterms:created xsi:type="dcterms:W3CDTF">2005-01-14T11:13:20Z</dcterms:created>
  <dcterms:modified xsi:type="dcterms:W3CDTF">2023-09-25T19:30:34Z</dcterms:modified>
  <cp:category/>
  <cp:version/>
  <cp:contentType/>
  <cp:contentStatus/>
</cp:coreProperties>
</file>